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lavi\Desktop\web uploads\"/>
    </mc:Choice>
  </mc:AlternateContent>
  <xr:revisionPtr revIDLastSave="0" documentId="8_{284B5E0E-1A44-42DF-8430-17C1564837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f Surcharge Calculator" sheetId="2" r:id="rId1"/>
    <sheet name="Surcharge Calculator w Extr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40" i="1"/>
  <c r="I40" i="1"/>
  <c r="D40" i="1"/>
  <c r="B40" i="1"/>
  <c r="E40" i="1" s="1"/>
  <c r="D36" i="1"/>
  <c r="C36" i="1"/>
  <c r="F36" i="1" s="1"/>
  <c r="B36" i="1"/>
  <c r="E36" i="1" s="1"/>
  <c r="D35" i="1"/>
  <c r="D34" i="1"/>
  <c r="C34" i="1"/>
  <c r="F34" i="1" s="1"/>
  <c r="B34" i="1"/>
  <c r="E34" i="1" s="1"/>
  <c r="C33" i="1"/>
  <c r="B33" i="1"/>
  <c r="D31" i="1"/>
  <c r="C31" i="1"/>
  <c r="F31" i="1" s="1"/>
  <c r="D29" i="1"/>
  <c r="C29" i="1"/>
  <c r="F29" i="1" s="1"/>
  <c r="B29" i="1"/>
  <c r="E29" i="1" s="1"/>
  <c r="D28" i="1"/>
  <c r="C28" i="1"/>
  <c r="F28" i="1" s="1"/>
  <c r="B37" i="2"/>
  <c r="D31" i="2"/>
  <c r="B26" i="2"/>
  <c r="B25" i="2"/>
  <c r="D14" i="2"/>
  <c r="D28" i="2" s="1"/>
  <c r="C14" i="2"/>
  <c r="C23" i="2" s="1"/>
  <c r="B14" i="2"/>
  <c r="B18" i="2" s="1"/>
  <c r="I13" i="1"/>
  <c r="H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4" i="1"/>
  <c r="D13" i="1"/>
  <c r="D20" i="1" s="1"/>
  <c r="C13" i="1"/>
  <c r="C17" i="1" s="1"/>
  <c r="B13" i="1"/>
  <c r="B15" i="1" s="1"/>
  <c r="C31" i="2" l="1"/>
  <c r="B34" i="2"/>
  <c r="F31" i="2"/>
  <c r="D35" i="2"/>
  <c r="B27" i="2"/>
  <c r="B31" i="2"/>
  <c r="E31" i="2" s="1"/>
  <c r="C35" i="2"/>
  <c r="F35" i="2" s="1"/>
  <c r="D32" i="2"/>
  <c r="D38" i="2"/>
  <c r="D29" i="2"/>
  <c r="E29" i="2" s="1"/>
  <c r="B17" i="2"/>
  <c r="B32" i="2"/>
  <c r="E32" i="2" s="1"/>
  <c r="B38" i="2"/>
  <c r="E38" i="2" s="1"/>
  <c r="B19" i="2"/>
  <c r="E19" i="2" s="1"/>
  <c r="D33" i="2"/>
  <c r="D36" i="2"/>
  <c r="D30" i="2"/>
  <c r="C41" i="2"/>
  <c r="B20" i="2"/>
  <c r="D41" i="2"/>
  <c r="B30" i="2"/>
  <c r="E30" i="2" s="1"/>
  <c r="B22" i="2"/>
  <c r="D34" i="2"/>
  <c r="E34" i="2" s="1"/>
  <c r="D37" i="2"/>
  <c r="E37" i="2" s="1"/>
  <c r="B35" i="2"/>
  <c r="E35" i="2" s="1"/>
  <c r="B15" i="2"/>
  <c r="C32" i="2"/>
  <c r="C38" i="2"/>
  <c r="C29" i="2"/>
  <c r="B29" i="2"/>
  <c r="B41" i="2"/>
  <c r="D19" i="2"/>
  <c r="C33" i="2"/>
  <c r="F33" i="2" s="1"/>
  <c r="C36" i="2"/>
  <c r="F36" i="2" s="1"/>
  <c r="C30" i="2"/>
  <c r="F30" i="2" s="1"/>
  <c r="B33" i="2"/>
  <c r="E33" i="2" s="1"/>
  <c r="B36" i="2"/>
  <c r="E36" i="2" s="1"/>
  <c r="B21" i="2"/>
  <c r="B24" i="2"/>
  <c r="C34" i="2"/>
  <c r="C37" i="2"/>
  <c r="B32" i="1"/>
  <c r="C32" i="1"/>
  <c r="B37" i="1"/>
  <c r="B30" i="1"/>
  <c r="E30" i="1" s="1"/>
  <c r="D32" i="1"/>
  <c r="C37" i="1"/>
  <c r="C30" i="1"/>
  <c r="F30" i="1" s="1"/>
  <c r="B35" i="1"/>
  <c r="E35" i="1" s="1"/>
  <c r="D37" i="1"/>
  <c r="B28" i="1"/>
  <c r="E28" i="1" s="1"/>
  <c r="D30" i="1"/>
  <c r="C35" i="1"/>
  <c r="F35" i="1" s="1"/>
  <c r="B31" i="1"/>
  <c r="E31" i="1" s="1"/>
  <c r="D33" i="1"/>
  <c r="E33" i="1" s="1"/>
  <c r="C40" i="1"/>
  <c r="F40" i="1" s="1"/>
  <c r="E41" i="2"/>
  <c r="F41" i="2"/>
  <c r="F23" i="2"/>
  <c r="C24" i="2"/>
  <c r="F24" i="2" s="1"/>
  <c r="C20" i="2"/>
  <c r="D20" i="2"/>
  <c r="D24" i="2"/>
  <c r="E24" i="2" s="1"/>
  <c r="C15" i="2"/>
  <c r="D15" i="2"/>
  <c r="C25" i="2"/>
  <c r="C21" i="2"/>
  <c r="D25" i="2"/>
  <c r="E25" i="2" s="1"/>
  <c r="C17" i="2"/>
  <c r="D21" i="2"/>
  <c r="D17" i="2"/>
  <c r="E17" i="2" s="1"/>
  <c r="C26" i="2"/>
  <c r="C18" i="2"/>
  <c r="D26" i="2"/>
  <c r="E26" i="2" s="1"/>
  <c r="D18" i="2"/>
  <c r="E18" i="2" s="1"/>
  <c r="C22" i="2"/>
  <c r="D22" i="2"/>
  <c r="C27" i="2"/>
  <c r="C19" i="2"/>
  <c r="D23" i="2"/>
  <c r="D27" i="2"/>
  <c r="E27" i="2" s="1"/>
  <c r="B16" i="2"/>
  <c r="B28" i="2"/>
  <c r="E28" i="2" s="1"/>
  <c r="C16" i="2"/>
  <c r="B23" i="2"/>
  <c r="E23" i="2" s="1"/>
  <c r="C28" i="2"/>
  <c r="F28" i="2" s="1"/>
  <c r="D16" i="2"/>
  <c r="C26" i="1"/>
  <c r="C22" i="1"/>
  <c r="C21" i="1"/>
  <c r="C20" i="1"/>
  <c r="F20" i="1" s="1"/>
  <c r="C16" i="1"/>
  <c r="B25" i="1"/>
  <c r="D25" i="1"/>
  <c r="C15" i="1"/>
  <c r="B26" i="1"/>
  <c r="D19" i="1"/>
  <c r="B20" i="1"/>
  <c r="E20" i="1" s="1"/>
  <c r="D24" i="1"/>
  <c r="B19" i="1"/>
  <c r="C14" i="1"/>
  <c r="D18" i="1"/>
  <c r="C27" i="1"/>
  <c r="B24" i="1"/>
  <c r="D17" i="1"/>
  <c r="F17" i="1" s="1"/>
  <c r="B23" i="1"/>
  <c r="C25" i="1"/>
  <c r="F25" i="1" s="1"/>
  <c r="D14" i="1"/>
  <c r="D16" i="1"/>
  <c r="B22" i="1"/>
  <c r="C24" i="1"/>
  <c r="D27" i="1"/>
  <c r="D15" i="1"/>
  <c r="E15" i="1" s="1"/>
  <c r="B21" i="1"/>
  <c r="C23" i="1"/>
  <c r="F23" i="1" s="1"/>
  <c r="D26" i="1"/>
  <c r="B17" i="1"/>
  <c r="E17" i="1" s="1"/>
  <c r="D22" i="1"/>
  <c r="B14" i="1"/>
  <c r="B16" i="1"/>
  <c r="C18" i="1"/>
  <c r="D21" i="1"/>
  <c r="B18" i="1"/>
  <c r="D23" i="1"/>
  <c r="C19" i="1"/>
  <c r="B27" i="1"/>
  <c r="E27" i="1" s="1"/>
  <c r="E20" i="2" l="1"/>
  <c r="F19" i="2"/>
  <c r="F20" i="2"/>
  <c r="E15" i="2"/>
  <c r="F37" i="2"/>
  <c r="F29" i="2"/>
  <c r="E21" i="2"/>
  <c r="F21" i="2"/>
  <c r="E22" i="2"/>
  <c r="F34" i="2"/>
  <c r="F38" i="2"/>
  <c r="F32" i="2"/>
  <c r="F32" i="1"/>
  <c r="E32" i="1"/>
  <c r="F37" i="1"/>
  <c r="E37" i="1"/>
  <c r="F33" i="1"/>
  <c r="E16" i="2"/>
  <c r="F18" i="2"/>
  <c r="F15" i="2"/>
  <c r="F26" i="2"/>
  <c r="F27" i="2"/>
  <c r="F17" i="2"/>
  <c r="F22" i="2"/>
  <c r="F25" i="2"/>
  <c r="F16" i="2"/>
  <c r="E21" i="1"/>
  <c r="F21" i="1"/>
  <c r="F18" i="1"/>
  <c r="F16" i="1"/>
  <c r="F14" i="1"/>
  <c r="F22" i="1"/>
  <c r="E23" i="1"/>
  <c r="E25" i="1"/>
  <c r="E26" i="1"/>
  <c r="E24" i="1"/>
  <c r="F19" i="1"/>
  <c r="F27" i="1"/>
  <c r="E18" i="1"/>
  <c r="F24" i="1"/>
  <c r="E19" i="1"/>
  <c r="F26" i="1"/>
  <c r="F15" i="1"/>
  <c r="E22" i="1"/>
  <c r="E16" i="1"/>
  <c r="E14" i="1"/>
</calcChain>
</file>

<file path=xl/sharedStrings.xml><?xml version="1.0" encoding="utf-8"?>
<sst xmlns="http://schemas.openxmlformats.org/spreadsheetml/2006/main" count="34" uniqueCount="17">
  <si>
    <t>Updated:</t>
  </si>
  <si>
    <t>4.16.2025</t>
  </si>
  <si>
    <t>Vendor's Wholesale Price</t>
  </si>
  <si>
    <t>Vendor Tariff Surcharge Percent:</t>
  </si>
  <si>
    <t>Retailer's Desired Tier 1 Mark-up:</t>
  </si>
  <si>
    <t>Retailer's Desired Tier 2 Mark-up:</t>
  </si>
  <si>
    <t>Add Surcharge
of</t>
  </si>
  <si>
    <t>Typical Retail with
Tier 1
Mark-up of</t>
  </si>
  <si>
    <t>Typical Retail with
Tier 2
Mark-up of</t>
  </si>
  <si>
    <t>New Retail with 
Tier 1 Mark-up
and Surcharge</t>
  </si>
  <si>
    <t>New Retail with 
Tier 2 Mark-up
 and Surcharge</t>
  </si>
  <si>
    <t>Retail if Tariff is added BEFORE Mark-up Muliplier</t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</si>
  <si>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 xml:space="preserve"> Enter Values in GREEN Cells above for Vendor Surcharge and desired Mark-up Mulitpliers</t>
    </r>
  </si>
  <si>
    <r>
      <rPr>
        <b/>
        <sz val="11"/>
        <color theme="1"/>
        <rFont val="Calibri"/>
        <family val="2"/>
        <scheme val="minor"/>
      </rPr>
      <t xml:space="preserve">Methodology: </t>
    </r>
    <r>
      <rPr>
        <sz val="11"/>
        <color theme="1"/>
        <rFont val="Calibri"/>
        <family val="2"/>
        <scheme val="minor"/>
      </rPr>
      <t xml:space="preserve"> This table calculates a Retail Price using standard mark-up multipiers and then ADDS the Tariff Surcharge</t>
    </r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</si>
  <si>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This method avoids adding the surcharge before taking a mark-up, which would result in higher retails</t>
    </r>
  </si>
  <si>
    <t>Choose any wholesale value and enter it in the GREEN Cell for Calculation</t>
  </si>
  <si>
    <t>CMA TARIFF SURCHARGE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</si>
</sst>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5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4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03FC-7950-4D0E-A488-A77B77B7D747}">
  <sheetPr>
    <pageSetUpPr fitToPage="1"/>
  </sheetPr>
  <dimension ref="A1:F41"/>
  <sheetViews>
    <sheetView tabSelected="1" zoomScaleNormal="100" workbookViewId="0">
      <selection sqref="A1:F1"/>
    </sheetView>
  </sheetViews>
  <sheetFormatPr defaultRowHeight="15" x14ac:dyDescent="0.25"/>
  <cols>
    <col min="1" max="1" width="16" customWidth="1"/>
    <col min="2" max="2" width="18.42578125" customWidth="1"/>
    <col min="3" max="3" width="18.5703125" customWidth="1"/>
    <col min="4" max="4" width="15.42578125" customWidth="1"/>
    <col min="5" max="5" width="17.140625" customWidth="1"/>
    <col min="6" max="6" width="17.42578125" customWidth="1"/>
  </cols>
  <sheetData>
    <row r="1" spans="1:6" ht="28.5" x14ac:dyDescent="0.45">
      <c r="A1" s="23" t="s">
        <v>16</v>
      </c>
      <c r="B1" s="23"/>
      <c r="C1" s="23"/>
      <c r="D1" s="23"/>
      <c r="E1" s="23"/>
      <c r="F1" s="23"/>
    </row>
    <row r="2" spans="1:6" ht="15" customHeight="1" x14ac:dyDescent="0.45">
      <c r="A2" s="5"/>
      <c r="B2" s="5"/>
      <c r="C2" s="5"/>
      <c r="D2" s="5"/>
      <c r="E2" s="5"/>
      <c r="F2" s="5"/>
    </row>
    <row r="3" spans="1:6" ht="15.75" thickBot="1" x14ac:dyDescent="0.3">
      <c r="A3" t="s">
        <v>0</v>
      </c>
      <c r="B3" t="s">
        <v>1</v>
      </c>
    </row>
    <row r="4" spans="1:6" ht="15.75" thickBot="1" x14ac:dyDescent="0.3">
      <c r="E4" s="2" t="s">
        <v>3</v>
      </c>
      <c r="F4" s="15">
        <v>0.12</v>
      </c>
    </row>
    <row r="5" spans="1:6" ht="15.75" thickBot="1" x14ac:dyDescent="0.3">
      <c r="E5" s="3"/>
    </row>
    <row r="6" spans="1:6" ht="15.75" thickBot="1" x14ac:dyDescent="0.3">
      <c r="E6" s="2" t="s">
        <v>4</v>
      </c>
      <c r="F6" s="16">
        <v>2.2999999999999998</v>
      </c>
    </row>
    <row r="7" spans="1:6" ht="15.75" thickBot="1" x14ac:dyDescent="0.3">
      <c r="E7" s="2" t="s">
        <v>5</v>
      </c>
      <c r="F7" s="17">
        <v>3</v>
      </c>
    </row>
    <row r="8" spans="1:6" x14ac:dyDescent="0.25">
      <c r="E8" s="2"/>
      <c r="F8" s="14"/>
    </row>
    <row r="9" spans="1:6" x14ac:dyDescent="0.25">
      <c r="A9" t="s">
        <v>12</v>
      </c>
      <c r="E9" s="2"/>
      <c r="F9" s="14"/>
    </row>
    <row r="10" spans="1:6" x14ac:dyDescent="0.25">
      <c r="A10" t="s">
        <v>13</v>
      </c>
      <c r="E10" s="2"/>
      <c r="F10" s="14"/>
    </row>
    <row r="11" spans="1:6" x14ac:dyDescent="0.25">
      <c r="A11" t="s">
        <v>14</v>
      </c>
      <c r="E11" s="2"/>
      <c r="F11" s="14"/>
    </row>
    <row r="12" spans="1:6" ht="15.75" thickBot="1" x14ac:dyDescent="0.3"/>
    <row r="13" spans="1:6" s="4" customFormat="1" ht="45" x14ac:dyDescent="0.25">
      <c r="A13" s="9" t="s">
        <v>2</v>
      </c>
      <c r="B13" s="9" t="s">
        <v>7</v>
      </c>
      <c r="C13" s="9" t="s">
        <v>8</v>
      </c>
      <c r="D13" s="9" t="s">
        <v>6</v>
      </c>
      <c r="E13" s="9" t="s">
        <v>9</v>
      </c>
      <c r="F13" s="9" t="s">
        <v>10</v>
      </c>
    </row>
    <row r="14" spans="1:6" s="4" customFormat="1" ht="15.75" thickBot="1" x14ac:dyDescent="0.3">
      <c r="A14" s="10"/>
      <c r="B14" s="10">
        <f>F6</f>
        <v>2.2999999999999998</v>
      </c>
      <c r="C14" s="10">
        <f>F7</f>
        <v>3</v>
      </c>
      <c r="D14" s="11">
        <f>F4</f>
        <v>0.12</v>
      </c>
      <c r="E14" s="10"/>
      <c r="F14" s="10"/>
    </row>
    <row r="15" spans="1:6" s="7" customFormat="1" ht="20.100000000000001" customHeight="1" x14ac:dyDescent="0.25">
      <c r="A15" s="8">
        <v>1</v>
      </c>
      <c r="B15" s="8">
        <f>A15*$B$14</f>
        <v>2.2999999999999998</v>
      </c>
      <c r="C15" s="8">
        <f>A15*$C$14</f>
        <v>3</v>
      </c>
      <c r="D15" s="8">
        <f>A15*$D$14</f>
        <v>0.12</v>
      </c>
      <c r="E15" s="8">
        <f>B15+D15</f>
        <v>2.42</v>
      </c>
      <c r="F15" s="8">
        <f>C15+D15</f>
        <v>3.12</v>
      </c>
    </row>
    <row r="16" spans="1:6" s="7" customFormat="1" ht="20.100000000000001" customHeight="1" x14ac:dyDescent="0.25">
      <c r="A16" s="6">
        <v>2</v>
      </c>
      <c r="B16" s="6">
        <f t="shared" ref="B16:B38" si="0">A16*$B$14</f>
        <v>4.5999999999999996</v>
      </c>
      <c r="C16" s="6">
        <f t="shared" ref="C16:C38" si="1">A16*$C$14</f>
        <v>6</v>
      </c>
      <c r="D16" s="6">
        <f t="shared" ref="D16:D38" si="2">A16*$D$14</f>
        <v>0.24</v>
      </c>
      <c r="E16" s="6">
        <f t="shared" ref="E16:E38" si="3">B16+D16</f>
        <v>4.84</v>
      </c>
      <c r="F16" s="6">
        <f t="shared" ref="F16:F38" si="4">C16+D16</f>
        <v>6.24</v>
      </c>
    </row>
    <row r="17" spans="1:6" s="7" customFormat="1" ht="20.100000000000001" customHeight="1" x14ac:dyDescent="0.25">
      <c r="A17" s="6">
        <v>3</v>
      </c>
      <c r="B17" s="6">
        <f t="shared" si="0"/>
        <v>6.8999999999999995</v>
      </c>
      <c r="C17" s="6">
        <f t="shared" si="1"/>
        <v>9</v>
      </c>
      <c r="D17" s="6">
        <f t="shared" si="2"/>
        <v>0.36</v>
      </c>
      <c r="E17" s="6">
        <f t="shared" si="3"/>
        <v>7.26</v>
      </c>
      <c r="F17" s="6">
        <f t="shared" si="4"/>
        <v>9.36</v>
      </c>
    </row>
    <row r="18" spans="1:6" s="7" customFormat="1" ht="20.100000000000001" customHeight="1" x14ac:dyDescent="0.25">
      <c r="A18" s="6">
        <v>4</v>
      </c>
      <c r="B18" s="6">
        <f t="shared" si="0"/>
        <v>9.1999999999999993</v>
      </c>
      <c r="C18" s="6">
        <f t="shared" si="1"/>
        <v>12</v>
      </c>
      <c r="D18" s="6">
        <f t="shared" si="2"/>
        <v>0.48</v>
      </c>
      <c r="E18" s="6">
        <f t="shared" si="3"/>
        <v>9.68</v>
      </c>
      <c r="F18" s="6">
        <f t="shared" si="4"/>
        <v>12.48</v>
      </c>
    </row>
    <row r="19" spans="1:6" s="7" customFormat="1" ht="20.100000000000001" customHeight="1" x14ac:dyDescent="0.25">
      <c r="A19" s="6">
        <v>5</v>
      </c>
      <c r="B19" s="6">
        <f t="shared" si="0"/>
        <v>11.5</v>
      </c>
      <c r="C19" s="6">
        <f t="shared" si="1"/>
        <v>15</v>
      </c>
      <c r="D19" s="6">
        <f t="shared" si="2"/>
        <v>0.6</v>
      </c>
      <c r="E19" s="6">
        <f t="shared" si="3"/>
        <v>12.1</v>
      </c>
      <c r="F19" s="6">
        <f t="shared" si="4"/>
        <v>15.6</v>
      </c>
    </row>
    <row r="20" spans="1:6" s="7" customFormat="1" ht="20.100000000000001" customHeight="1" x14ac:dyDescent="0.25">
      <c r="A20" s="6">
        <v>10</v>
      </c>
      <c r="B20" s="6">
        <f t="shared" si="0"/>
        <v>23</v>
      </c>
      <c r="C20" s="6">
        <f t="shared" si="1"/>
        <v>30</v>
      </c>
      <c r="D20" s="6">
        <f t="shared" si="2"/>
        <v>1.2</v>
      </c>
      <c r="E20" s="6">
        <f t="shared" si="3"/>
        <v>24.2</v>
      </c>
      <c r="F20" s="6">
        <f t="shared" si="4"/>
        <v>31.2</v>
      </c>
    </row>
    <row r="21" spans="1:6" s="7" customFormat="1" ht="20.100000000000001" customHeight="1" x14ac:dyDescent="0.25">
      <c r="A21" s="6">
        <v>15</v>
      </c>
      <c r="B21" s="6">
        <f t="shared" si="0"/>
        <v>34.5</v>
      </c>
      <c r="C21" s="6">
        <f t="shared" si="1"/>
        <v>45</v>
      </c>
      <c r="D21" s="6">
        <f t="shared" si="2"/>
        <v>1.7999999999999998</v>
      </c>
      <c r="E21" s="6">
        <f t="shared" si="3"/>
        <v>36.299999999999997</v>
      </c>
      <c r="F21" s="6">
        <f t="shared" si="4"/>
        <v>46.8</v>
      </c>
    </row>
    <row r="22" spans="1:6" s="7" customFormat="1" ht="20.100000000000001" customHeight="1" x14ac:dyDescent="0.25">
      <c r="A22" s="6">
        <v>20</v>
      </c>
      <c r="B22" s="6">
        <f t="shared" si="0"/>
        <v>46</v>
      </c>
      <c r="C22" s="6">
        <f t="shared" si="1"/>
        <v>60</v>
      </c>
      <c r="D22" s="6">
        <f t="shared" si="2"/>
        <v>2.4</v>
      </c>
      <c r="E22" s="6">
        <f t="shared" si="3"/>
        <v>48.4</v>
      </c>
      <c r="F22" s="6">
        <f t="shared" si="4"/>
        <v>62.4</v>
      </c>
    </row>
    <row r="23" spans="1:6" s="7" customFormat="1" ht="20.100000000000001" customHeight="1" x14ac:dyDescent="0.25">
      <c r="A23" s="6">
        <v>25</v>
      </c>
      <c r="B23" s="6">
        <f t="shared" si="0"/>
        <v>57.499999999999993</v>
      </c>
      <c r="C23" s="6">
        <f t="shared" si="1"/>
        <v>75</v>
      </c>
      <c r="D23" s="6">
        <f t="shared" si="2"/>
        <v>3</v>
      </c>
      <c r="E23" s="6">
        <f t="shared" si="3"/>
        <v>60.499999999999993</v>
      </c>
      <c r="F23" s="6">
        <f t="shared" si="4"/>
        <v>78</v>
      </c>
    </row>
    <row r="24" spans="1:6" s="7" customFormat="1" ht="20.100000000000001" customHeight="1" x14ac:dyDescent="0.25">
      <c r="A24" s="6">
        <v>30</v>
      </c>
      <c r="B24" s="6">
        <f t="shared" si="0"/>
        <v>69</v>
      </c>
      <c r="C24" s="6">
        <f t="shared" si="1"/>
        <v>90</v>
      </c>
      <c r="D24" s="6">
        <f t="shared" si="2"/>
        <v>3.5999999999999996</v>
      </c>
      <c r="E24" s="6">
        <f t="shared" si="3"/>
        <v>72.599999999999994</v>
      </c>
      <c r="F24" s="6">
        <f t="shared" si="4"/>
        <v>93.6</v>
      </c>
    </row>
    <row r="25" spans="1:6" s="7" customFormat="1" ht="20.100000000000001" customHeight="1" x14ac:dyDescent="0.25">
      <c r="A25" s="6">
        <v>40</v>
      </c>
      <c r="B25" s="6">
        <f t="shared" si="0"/>
        <v>92</v>
      </c>
      <c r="C25" s="6">
        <f t="shared" si="1"/>
        <v>120</v>
      </c>
      <c r="D25" s="6">
        <f t="shared" si="2"/>
        <v>4.8</v>
      </c>
      <c r="E25" s="6">
        <f t="shared" si="3"/>
        <v>96.8</v>
      </c>
      <c r="F25" s="6">
        <f t="shared" si="4"/>
        <v>124.8</v>
      </c>
    </row>
    <row r="26" spans="1:6" s="7" customFormat="1" ht="20.100000000000001" customHeight="1" x14ac:dyDescent="0.25">
      <c r="A26" s="6">
        <v>50</v>
      </c>
      <c r="B26" s="6">
        <f t="shared" si="0"/>
        <v>114.99999999999999</v>
      </c>
      <c r="C26" s="6">
        <f t="shared" si="1"/>
        <v>150</v>
      </c>
      <c r="D26" s="6">
        <f t="shared" si="2"/>
        <v>6</v>
      </c>
      <c r="E26" s="6">
        <f t="shared" si="3"/>
        <v>120.99999999999999</v>
      </c>
      <c r="F26" s="6">
        <f t="shared" si="4"/>
        <v>156</v>
      </c>
    </row>
    <row r="27" spans="1:6" s="7" customFormat="1" ht="20.100000000000001" customHeight="1" x14ac:dyDescent="0.25">
      <c r="A27" s="6">
        <v>75</v>
      </c>
      <c r="B27" s="6">
        <f t="shared" si="0"/>
        <v>172.5</v>
      </c>
      <c r="C27" s="6">
        <f t="shared" si="1"/>
        <v>225</v>
      </c>
      <c r="D27" s="6">
        <f t="shared" si="2"/>
        <v>9</v>
      </c>
      <c r="E27" s="6">
        <f t="shared" si="3"/>
        <v>181.5</v>
      </c>
      <c r="F27" s="6">
        <f t="shared" si="4"/>
        <v>234</v>
      </c>
    </row>
    <row r="28" spans="1:6" s="7" customFormat="1" ht="20.100000000000001" customHeight="1" x14ac:dyDescent="0.25">
      <c r="A28" s="6">
        <v>100</v>
      </c>
      <c r="B28" s="6">
        <f t="shared" si="0"/>
        <v>229.99999999999997</v>
      </c>
      <c r="C28" s="6">
        <f t="shared" si="1"/>
        <v>300</v>
      </c>
      <c r="D28" s="6">
        <f t="shared" si="2"/>
        <v>12</v>
      </c>
      <c r="E28" s="6">
        <f t="shared" si="3"/>
        <v>241.99999999999997</v>
      </c>
      <c r="F28" s="6">
        <f t="shared" si="4"/>
        <v>312</v>
      </c>
    </row>
    <row r="29" spans="1:6" s="7" customFormat="1" ht="20.100000000000001" customHeight="1" x14ac:dyDescent="0.25">
      <c r="A29" s="6">
        <v>125</v>
      </c>
      <c r="B29" s="6">
        <f t="shared" si="0"/>
        <v>287.5</v>
      </c>
      <c r="C29" s="6">
        <f t="shared" si="1"/>
        <v>375</v>
      </c>
      <c r="D29" s="6">
        <f t="shared" si="2"/>
        <v>15</v>
      </c>
      <c r="E29" s="6">
        <f t="shared" si="3"/>
        <v>302.5</v>
      </c>
      <c r="F29" s="6">
        <f t="shared" si="4"/>
        <v>390</v>
      </c>
    </row>
    <row r="30" spans="1:6" s="7" customFormat="1" ht="20.100000000000001" customHeight="1" x14ac:dyDescent="0.25">
      <c r="A30" s="6">
        <v>150</v>
      </c>
      <c r="B30" s="6">
        <f t="shared" si="0"/>
        <v>345</v>
      </c>
      <c r="C30" s="6">
        <f t="shared" si="1"/>
        <v>450</v>
      </c>
      <c r="D30" s="6">
        <f t="shared" si="2"/>
        <v>18</v>
      </c>
      <c r="E30" s="6">
        <f t="shared" si="3"/>
        <v>363</v>
      </c>
      <c r="F30" s="6">
        <f t="shared" si="4"/>
        <v>468</v>
      </c>
    </row>
    <row r="31" spans="1:6" s="7" customFormat="1" ht="20.100000000000001" customHeight="1" x14ac:dyDescent="0.25">
      <c r="A31" s="6">
        <v>175</v>
      </c>
      <c r="B31" s="6">
        <f t="shared" si="0"/>
        <v>402.49999999999994</v>
      </c>
      <c r="C31" s="6">
        <f t="shared" si="1"/>
        <v>525</v>
      </c>
      <c r="D31" s="6">
        <f t="shared" si="2"/>
        <v>21</v>
      </c>
      <c r="E31" s="6">
        <f t="shared" si="3"/>
        <v>423.49999999999994</v>
      </c>
      <c r="F31" s="6">
        <f t="shared" si="4"/>
        <v>546</v>
      </c>
    </row>
    <row r="32" spans="1:6" s="7" customFormat="1" ht="20.100000000000001" customHeight="1" x14ac:dyDescent="0.25">
      <c r="A32" s="6">
        <v>200</v>
      </c>
      <c r="B32" s="6">
        <f t="shared" si="0"/>
        <v>459.99999999999994</v>
      </c>
      <c r="C32" s="6">
        <f t="shared" si="1"/>
        <v>600</v>
      </c>
      <c r="D32" s="6">
        <f t="shared" si="2"/>
        <v>24</v>
      </c>
      <c r="E32" s="6">
        <f t="shared" si="3"/>
        <v>483.99999999999994</v>
      </c>
      <c r="F32" s="6">
        <f t="shared" si="4"/>
        <v>624</v>
      </c>
    </row>
    <row r="33" spans="1:6" s="7" customFormat="1" ht="20.100000000000001" customHeight="1" x14ac:dyDescent="0.25">
      <c r="A33" s="6">
        <v>250</v>
      </c>
      <c r="B33" s="6">
        <f t="shared" si="0"/>
        <v>575</v>
      </c>
      <c r="C33" s="6">
        <f t="shared" si="1"/>
        <v>750</v>
      </c>
      <c r="D33" s="6">
        <f t="shared" si="2"/>
        <v>30</v>
      </c>
      <c r="E33" s="6">
        <f t="shared" si="3"/>
        <v>605</v>
      </c>
      <c r="F33" s="6">
        <f t="shared" si="4"/>
        <v>780</v>
      </c>
    </row>
    <row r="34" spans="1:6" s="7" customFormat="1" ht="20.100000000000001" customHeight="1" x14ac:dyDescent="0.25">
      <c r="A34" s="6">
        <v>300</v>
      </c>
      <c r="B34" s="6">
        <f t="shared" si="0"/>
        <v>690</v>
      </c>
      <c r="C34" s="6">
        <f t="shared" si="1"/>
        <v>900</v>
      </c>
      <c r="D34" s="6">
        <f t="shared" si="2"/>
        <v>36</v>
      </c>
      <c r="E34" s="6">
        <f t="shared" si="3"/>
        <v>726</v>
      </c>
      <c r="F34" s="6">
        <f t="shared" si="4"/>
        <v>936</v>
      </c>
    </row>
    <row r="35" spans="1:6" s="7" customFormat="1" ht="20.100000000000001" customHeight="1" x14ac:dyDescent="0.25">
      <c r="A35" s="6">
        <v>350</v>
      </c>
      <c r="B35" s="6">
        <f t="shared" si="0"/>
        <v>804.99999999999989</v>
      </c>
      <c r="C35" s="6">
        <f t="shared" si="1"/>
        <v>1050</v>
      </c>
      <c r="D35" s="6">
        <f t="shared" si="2"/>
        <v>42</v>
      </c>
      <c r="E35" s="6">
        <f t="shared" si="3"/>
        <v>846.99999999999989</v>
      </c>
      <c r="F35" s="6">
        <f t="shared" si="4"/>
        <v>1092</v>
      </c>
    </row>
    <row r="36" spans="1:6" s="7" customFormat="1" ht="20.100000000000001" customHeight="1" x14ac:dyDescent="0.25">
      <c r="A36" s="6">
        <v>400</v>
      </c>
      <c r="B36" s="6">
        <f t="shared" si="0"/>
        <v>919.99999999999989</v>
      </c>
      <c r="C36" s="6">
        <f t="shared" si="1"/>
        <v>1200</v>
      </c>
      <c r="D36" s="6">
        <f t="shared" si="2"/>
        <v>48</v>
      </c>
      <c r="E36" s="6">
        <f t="shared" si="3"/>
        <v>967.99999999999989</v>
      </c>
      <c r="F36" s="6">
        <f t="shared" si="4"/>
        <v>1248</v>
      </c>
    </row>
    <row r="37" spans="1:6" s="7" customFormat="1" ht="20.100000000000001" customHeight="1" x14ac:dyDescent="0.25">
      <c r="A37" s="6">
        <v>450</v>
      </c>
      <c r="B37" s="6">
        <f t="shared" si="0"/>
        <v>1035</v>
      </c>
      <c r="C37" s="6">
        <f t="shared" si="1"/>
        <v>1350</v>
      </c>
      <c r="D37" s="6">
        <f t="shared" si="2"/>
        <v>54</v>
      </c>
      <c r="E37" s="6">
        <f t="shared" si="3"/>
        <v>1089</v>
      </c>
      <c r="F37" s="6">
        <f t="shared" si="4"/>
        <v>1404</v>
      </c>
    </row>
    <row r="38" spans="1:6" s="7" customFormat="1" ht="20.100000000000001" customHeight="1" x14ac:dyDescent="0.25">
      <c r="A38" s="6">
        <v>500</v>
      </c>
      <c r="B38" s="6">
        <f t="shared" si="0"/>
        <v>1150</v>
      </c>
      <c r="C38" s="6">
        <f t="shared" si="1"/>
        <v>1500</v>
      </c>
      <c r="D38" s="6">
        <f t="shared" si="2"/>
        <v>60</v>
      </c>
      <c r="E38" s="6">
        <f t="shared" si="3"/>
        <v>1210</v>
      </c>
      <c r="F38" s="6">
        <f t="shared" si="4"/>
        <v>1560</v>
      </c>
    </row>
    <row r="39" spans="1:6" s="7" customFormat="1" x14ac:dyDescent="0.25"/>
    <row r="40" spans="1:6" s="7" customFormat="1" ht="15.75" thickBot="1" x14ac:dyDescent="0.3">
      <c r="A40" s="21" t="s">
        <v>15</v>
      </c>
    </row>
    <row r="41" spans="1:6" s="7" customFormat="1" ht="15.75" thickBot="1" x14ac:dyDescent="0.3">
      <c r="A41" s="22">
        <v>0</v>
      </c>
      <c r="B41" s="18">
        <f t="shared" ref="B41" si="5">A41*$B$14</f>
        <v>0</v>
      </c>
      <c r="C41" s="6">
        <f t="shared" ref="C41" si="6">A41*$C$14</f>
        <v>0</v>
      </c>
      <c r="D41" s="6">
        <f t="shared" ref="D41" si="7">A41*$D$14</f>
        <v>0</v>
      </c>
      <c r="E41" s="6">
        <f t="shared" ref="E41" si="8">B41+D41</f>
        <v>0</v>
      </c>
      <c r="F41" s="6">
        <f t="shared" ref="F41" si="9">C41+D41</f>
        <v>0</v>
      </c>
    </row>
  </sheetData>
  <mergeCells count="1">
    <mergeCell ref="A1:F1"/>
  </mergeCells>
  <pageMargins left="0.7" right="0.7" top="0.75" bottom="0.75" header="0.3" footer="0.3"/>
  <pageSetup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workbookViewId="0">
      <selection activeCell="A12" sqref="A12"/>
    </sheetView>
  </sheetViews>
  <sheetFormatPr defaultRowHeight="15" x14ac:dyDescent="0.25"/>
  <cols>
    <col min="1" max="1" width="16" customWidth="1"/>
    <col min="2" max="2" width="18.42578125" customWidth="1"/>
    <col min="3" max="3" width="18.5703125" customWidth="1"/>
    <col min="4" max="4" width="15.42578125" customWidth="1"/>
    <col min="5" max="5" width="17.140625" customWidth="1"/>
    <col min="6" max="6" width="17.42578125" customWidth="1"/>
    <col min="8" max="9" width="13" customWidth="1"/>
  </cols>
  <sheetData>
    <row r="1" spans="1:9" ht="28.5" x14ac:dyDescent="0.45">
      <c r="A1" s="23" t="s">
        <v>16</v>
      </c>
      <c r="B1" s="23"/>
      <c r="C1" s="23"/>
      <c r="D1" s="23"/>
      <c r="E1" s="23"/>
      <c r="F1" s="23"/>
    </row>
    <row r="2" spans="1:9" ht="15.75" thickBot="1" x14ac:dyDescent="0.3">
      <c r="A2" t="s">
        <v>0</v>
      </c>
      <c r="B2" t="s">
        <v>1</v>
      </c>
    </row>
    <row r="3" spans="1:9" ht="15.75" thickBot="1" x14ac:dyDescent="0.3">
      <c r="E3" s="2" t="s">
        <v>3</v>
      </c>
      <c r="F3" s="15">
        <v>0.15</v>
      </c>
    </row>
    <row r="4" spans="1:9" ht="15.75" thickBot="1" x14ac:dyDescent="0.3">
      <c r="E4" s="3"/>
    </row>
    <row r="5" spans="1:9" ht="15.75" thickBot="1" x14ac:dyDescent="0.3">
      <c r="E5" s="2" t="s">
        <v>4</v>
      </c>
      <c r="F5" s="16">
        <v>2.2000000000000002</v>
      </c>
    </row>
    <row r="6" spans="1:9" ht="15.75" thickBot="1" x14ac:dyDescent="0.3">
      <c r="E6" s="2" t="s">
        <v>5</v>
      </c>
      <c r="F6" s="17">
        <v>2.5</v>
      </c>
    </row>
    <row r="7" spans="1:9" x14ac:dyDescent="0.25">
      <c r="E7" s="2"/>
      <c r="F7" s="14"/>
    </row>
    <row r="8" spans="1:9" x14ac:dyDescent="0.25">
      <c r="A8" t="s">
        <v>12</v>
      </c>
      <c r="E8" s="2"/>
      <c r="F8" s="14"/>
    </row>
    <row r="9" spans="1:9" x14ac:dyDescent="0.25">
      <c r="A9" t="s">
        <v>13</v>
      </c>
      <c r="E9" s="2"/>
      <c r="F9" s="14"/>
    </row>
    <row r="10" spans="1:9" x14ac:dyDescent="0.25">
      <c r="A10" t="s">
        <v>14</v>
      </c>
      <c r="E10" s="2"/>
      <c r="F10" s="14"/>
    </row>
    <row r="11" spans="1:9" ht="15.75" thickBot="1" x14ac:dyDescent="0.3"/>
    <row r="12" spans="1:9" s="4" customFormat="1" ht="60" x14ac:dyDescent="0.25">
      <c r="A12" s="9" t="s">
        <v>2</v>
      </c>
      <c r="B12" s="9" t="s">
        <v>7</v>
      </c>
      <c r="C12" s="9" t="s">
        <v>8</v>
      </c>
      <c r="D12" s="9" t="s">
        <v>6</v>
      </c>
      <c r="E12" s="9" t="s">
        <v>9</v>
      </c>
      <c r="F12" s="9" t="s">
        <v>10</v>
      </c>
      <c r="H12" s="12" t="s">
        <v>11</v>
      </c>
      <c r="I12" s="12" t="s">
        <v>11</v>
      </c>
    </row>
    <row r="13" spans="1:9" s="4" customFormat="1" ht="15.75" thickBot="1" x14ac:dyDescent="0.3">
      <c r="A13" s="10"/>
      <c r="B13" s="10">
        <f>F5</f>
        <v>2.2000000000000002</v>
      </c>
      <c r="C13" s="10">
        <f>F6</f>
        <v>2.5</v>
      </c>
      <c r="D13" s="11">
        <f>F3</f>
        <v>0.15</v>
      </c>
      <c r="E13" s="10"/>
      <c r="F13" s="10"/>
      <c r="H13" s="13">
        <f>F5</f>
        <v>2.2000000000000002</v>
      </c>
      <c r="I13" s="13">
        <f>F6</f>
        <v>2.5</v>
      </c>
    </row>
    <row r="14" spans="1:9" s="7" customFormat="1" ht="20.100000000000001" customHeight="1" x14ac:dyDescent="0.25">
      <c r="A14" s="8">
        <v>1</v>
      </c>
      <c r="B14" s="8">
        <f>A14*$B$13</f>
        <v>2.2000000000000002</v>
      </c>
      <c r="C14" s="8">
        <f>A14*$C$13</f>
        <v>2.5</v>
      </c>
      <c r="D14" s="8">
        <f>A14*$D$13</f>
        <v>0.15</v>
      </c>
      <c r="E14" s="8">
        <f>B14+D14</f>
        <v>2.35</v>
      </c>
      <c r="F14" s="8">
        <f>C14+D14</f>
        <v>2.65</v>
      </c>
      <c r="H14" s="8">
        <f>(A14+A14*$F$3)*$F$5</f>
        <v>2.5299999999999998</v>
      </c>
      <c r="I14" s="8">
        <f>(A14+A14*$F$3)*$F$6</f>
        <v>2.875</v>
      </c>
    </row>
    <row r="15" spans="1:9" s="7" customFormat="1" ht="20.100000000000001" customHeight="1" x14ac:dyDescent="0.25">
      <c r="A15" s="6">
        <v>2</v>
      </c>
      <c r="B15" s="6">
        <f t="shared" ref="B15:B37" si="0">A15*$B$13</f>
        <v>4.4000000000000004</v>
      </c>
      <c r="C15" s="6">
        <f t="shared" ref="C15:C37" si="1">A15*$C$13</f>
        <v>5</v>
      </c>
      <c r="D15" s="6">
        <f t="shared" ref="D15:D37" si="2">A15*$D$13</f>
        <v>0.3</v>
      </c>
      <c r="E15" s="6">
        <f t="shared" ref="E15:E37" si="3">B15+D15</f>
        <v>4.7</v>
      </c>
      <c r="F15" s="6">
        <f t="shared" ref="F15:F37" si="4">C15+D15</f>
        <v>5.3</v>
      </c>
      <c r="H15" s="6">
        <f t="shared" ref="H15:H27" si="5">(A15+A15*$F$3)*$F$5</f>
        <v>5.0599999999999996</v>
      </c>
      <c r="I15" s="6">
        <f t="shared" ref="I15:I27" si="6">(A15+A15*$F$3)*$F$6</f>
        <v>5.75</v>
      </c>
    </row>
    <row r="16" spans="1:9" s="7" customFormat="1" ht="20.100000000000001" customHeight="1" x14ac:dyDescent="0.25">
      <c r="A16" s="6">
        <v>3</v>
      </c>
      <c r="B16" s="6">
        <f t="shared" si="0"/>
        <v>6.6000000000000005</v>
      </c>
      <c r="C16" s="6">
        <f t="shared" si="1"/>
        <v>7.5</v>
      </c>
      <c r="D16" s="6">
        <f t="shared" si="2"/>
        <v>0.44999999999999996</v>
      </c>
      <c r="E16" s="6">
        <f t="shared" si="3"/>
        <v>7.0500000000000007</v>
      </c>
      <c r="F16" s="6">
        <f t="shared" si="4"/>
        <v>7.95</v>
      </c>
      <c r="H16" s="6">
        <f t="shared" si="5"/>
        <v>7.5900000000000007</v>
      </c>
      <c r="I16" s="6">
        <f t="shared" si="6"/>
        <v>8.625</v>
      </c>
    </row>
    <row r="17" spans="1:9" s="7" customFormat="1" ht="20.100000000000001" customHeight="1" x14ac:dyDescent="0.25">
      <c r="A17" s="6">
        <v>4</v>
      </c>
      <c r="B17" s="6">
        <f t="shared" si="0"/>
        <v>8.8000000000000007</v>
      </c>
      <c r="C17" s="6">
        <f t="shared" si="1"/>
        <v>10</v>
      </c>
      <c r="D17" s="6">
        <f t="shared" si="2"/>
        <v>0.6</v>
      </c>
      <c r="E17" s="6">
        <f t="shared" si="3"/>
        <v>9.4</v>
      </c>
      <c r="F17" s="6">
        <f t="shared" si="4"/>
        <v>10.6</v>
      </c>
      <c r="H17" s="6">
        <f t="shared" si="5"/>
        <v>10.119999999999999</v>
      </c>
      <c r="I17" s="6">
        <f t="shared" si="6"/>
        <v>11.5</v>
      </c>
    </row>
    <row r="18" spans="1:9" s="7" customFormat="1" ht="20.100000000000001" customHeight="1" x14ac:dyDescent="0.25">
      <c r="A18" s="6">
        <v>5</v>
      </c>
      <c r="B18" s="6">
        <f t="shared" si="0"/>
        <v>11</v>
      </c>
      <c r="C18" s="6">
        <f t="shared" si="1"/>
        <v>12.5</v>
      </c>
      <c r="D18" s="6">
        <f t="shared" si="2"/>
        <v>0.75</v>
      </c>
      <c r="E18" s="6">
        <f t="shared" si="3"/>
        <v>11.75</v>
      </c>
      <c r="F18" s="6">
        <f t="shared" si="4"/>
        <v>13.25</v>
      </c>
      <c r="H18" s="6">
        <f t="shared" si="5"/>
        <v>12.65</v>
      </c>
      <c r="I18" s="6">
        <f t="shared" si="6"/>
        <v>14.375</v>
      </c>
    </row>
    <row r="19" spans="1:9" s="7" customFormat="1" ht="20.100000000000001" customHeight="1" x14ac:dyDescent="0.25">
      <c r="A19" s="6">
        <v>10</v>
      </c>
      <c r="B19" s="6">
        <f t="shared" si="0"/>
        <v>22</v>
      </c>
      <c r="C19" s="6">
        <f t="shared" si="1"/>
        <v>25</v>
      </c>
      <c r="D19" s="6">
        <f t="shared" si="2"/>
        <v>1.5</v>
      </c>
      <c r="E19" s="6">
        <f t="shared" si="3"/>
        <v>23.5</v>
      </c>
      <c r="F19" s="6">
        <f t="shared" si="4"/>
        <v>26.5</v>
      </c>
      <c r="H19" s="6">
        <f t="shared" si="5"/>
        <v>25.3</v>
      </c>
      <c r="I19" s="6">
        <f t="shared" si="6"/>
        <v>28.75</v>
      </c>
    </row>
    <row r="20" spans="1:9" s="7" customFormat="1" ht="20.100000000000001" customHeight="1" x14ac:dyDescent="0.25">
      <c r="A20" s="6">
        <v>15</v>
      </c>
      <c r="B20" s="6">
        <f t="shared" si="0"/>
        <v>33</v>
      </c>
      <c r="C20" s="6">
        <f t="shared" si="1"/>
        <v>37.5</v>
      </c>
      <c r="D20" s="6">
        <f t="shared" si="2"/>
        <v>2.25</v>
      </c>
      <c r="E20" s="6">
        <f t="shared" si="3"/>
        <v>35.25</v>
      </c>
      <c r="F20" s="6">
        <f t="shared" si="4"/>
        <v>39.75</v>
      </c>
      <c r="H20" s="6">
        <f t="shared" si="5"/>
        <v>37.950000000000003</v>
      </c>
      <c r="I20" s="6">
        <f t="shared" si="6"/>
        <v>43.125</v>
      </c>
    </row>
    <row r="21" spans="1:9" s="7" customFormat="1" ht="20.100000000000001" customHeight="1" x14ac:dyDescent="0.25">
      <c r="A21" s="6">
        <v>20</v>
      </c>
      <c r="B21" s="6">
        <f t="shared" si="0"/>
        <v>44</v>
      </c>
      <c r="C21" s="6">
        <f t="shared" si="1"/>
        <v>50</v>
      </c>
      <c r="D21" s="6">
        <f t="shared" si="2"/>
        <v>3</v>
      </c>
      <c r="E21" s="6">
        <f t="shared" si="3"/>
        <v>47</v>
      </c>
      <c r="F21" s="6">
        <f t="shared" si="4"/>
        <v>53</v>
      </c>
      <c r="H21" s="6">
        <f t="shared" si="5"/>
        <v>50.6</v>
      </c>
      <c r="I21" s="6">
        <f t="shared" si="6"/>
        <v>57.5</v>
      </c>
    </row>
    <row r="22" spans="1:9" s="7" customFormat="1" ht="20.100000000000001" customHeight="1" x14ac:dyDescent="0.25">
      <c r="A22" s="6">
        <v>25</v>
      </c>
      <c r="B22" s="6">
        <f t="shared" si="0"/>
        <v>55.000000000000007</v>
      </c>
      <c r="C22" s="6">
        <f t="shared" si="1"/>
        <v>62.5</v>
      </c>
      <c r="D22" s="6">
        <f t="shared" si="2"/>
        <v>3.75</v>
      </c>
      <c r="E22" s="6">
        <f t="shared" si="3"/>
        <v>58.750000000000007</v>
      </c>
      <c r="F22" s="6">
        <f t="shared" si="4"/>
        <v>66.25</v>
      </c>
      <c r="H22" s="6">
        <f t="shared" si="5"/>
        <v>63.250000000000007</v>
      </c>
      <c r="I22" s="6">
        <f t="shared" si="6"/>
        <v>71.875</v>
      </c>
    </row>
    <row r="23" spans="1:9" s="7" customFormat="1" ht="20.100000000000001" customHeight="1" x14ac:dyDescent="0.25">
      <c r="A23" s="6">
        <v>30</v>
      </c>
      <c r="B23" s="6">
        <f t="shared" si="0"/>
        <v>66</v>
      </c>
      <c r="C23" s="6">
        <f t="shared" si="1"/>
        <v>75</v>
      </c>
      <c r="D23" s="6">
        <f t="shared" si="2"/>
        <v>4.5</v>
      </c>
      <c r="E23" s="6">
        <f t="shared" si="3"/>
        <v>70.5</v>
      </c>
      <c r="F23" s="6">
        <f t="shared" si="4"/>
        <v>79.5</v>
      </c>
      <c r="H23" s="6">
        <f t="shared" si="5"/>
        <v>75.900000000000006</v>
      </c>
      <c r="I23" s="6">
        <f t="shared" si="6"/>
        <v>86.25</v>
      </c>
    </row>
    <row r="24" spans="1:9" s="7" customFormat="1" ht="20.100000000000001" customHeight="1" x14ac:dyDescent="0.25">
      <c r="A24" s="6">
        <v>40</v>
      </c>
      <c r="B24" s="6">
        <f t="shared" si="0"/>
        <v>88</v>
      </c>
      <c r="C24" s="6">
        <f t="shared" si="1"/>
        <v>100</v>
      </c>
      <c r="D24" s="6">
        <f t="shared" si="2"/>
        <v>6</v>
      </c>
      <c r="E24" s="6">
        <f t="shared" si="3"/>
        <v>94</v>
      </c>
      <c r="F24" s="6">
        <f t="shared" si="4"/>
        <v>106</v>
      </c>
      <c r="H24" s="6">
        <f t="shared" si="5"/>
        <v>101.2</v>
      </c>
      <c r="I24" s="6">
        <f t="shared" si="6"/>
        <v>115</v>
      </c>
    </row>
    <row r="25" spans="1:9" s="7" customFormat="1" ht="20.100000000000001" customHeight="1" x14ac:dyDescent="0.25">
      <c r="A25" s="6">
        <v>50</v>
      </c>
      <c r="B25" s="6">
        <f t="shared" si="0"/>
        <v>110.00000000000001</v>
      </c>
      <c r="C25" s="6">
        <f t="shared" si="1"/>
        <v>125</v>
      </c>
      <c r="D25" s="6">
        <f t="shared" si="2"/>
        <v>7.5</v>
      </c>
      <c r="E25" s="6">
        <f t="shared" si="3"/>
        <v>117.50000000000001</v>
      </c>
      <c r="F25" s="6">
        <f t="shared" si="4"/>
        <v>132.5</v>
      </c>
      <c r="H25" s="6">
        <f t="shared" si="5"/>
        <v>126.50000000000001</v>
      </c>
      <c r="I25" s="6">
        <f t="shared" si="6"/>
        <v>143.75</v>
      </c>
    </row>
    <row r="26" spans="1:9" s="7" customFormat="1" ht="20.100000000000001" customHeight="1" x14ac:dyDescent="0.25">
      <c r="A26" s="6">
        <v>75</v>
      </c>
      <c r="B26" s="6">
        <f t="shared" si="0"/>
        <v>165</v>
      </c>
      <c r="C26" s="6">
        <f t="shared" si="1"/>
        <v>187.5</v>
      </c>
      <c r="D26" s="6">
        <f t="shared" si="2"/>
        <v>11.25</v>
      </c>
      <c r="E26" s="6">
        <f t="shared" si="3"/>
        <v>176.25</v>
      </c>
      <c r="F26" s="6">
        <f t="shared" si="4"/>
        <v>198.75</v>
      </c>
      <c r="H26" s="6">
        <f t="shared" si="5"/>
        <v>189.75000000000003</v>
      </c>
      <c r="I26" s="6">
        <f t="shared" si="6"/>
        <v>215.625</v>
      </c>
    </row>
    <row r="27" spans="1:9" s="7" customFormat="1" ht="20.100000000000001" customHeight="1" x14ac:dyDescent="0.25">
      <c r="A27" s="6">
        <v>100</v>
      </c>
      <c r="B27" s="6">
        <f t="shared" si="0"/>
        <v>220.00000000000003</v>
      </c>
      <c r="C27" s="6">
        <f t="shared" si="1"/>
        <v>250</v>
      </c>
      <c r="D27" s="6">
        <f t="shared" si="2"/>
        <v>15</v>
      </c>
      <c r="E27" s="6">
        <f t="shared" si="3"/>
        <v>235.00000000000003</v>
      </c>
      <c r="F27" s="6">
        <f t="shared" si="4"/>
        <v>265</v>
      </c>
      <c r="H27" s="6">
        <f t="shared" si="5"/>
        <v>253.00000000000003</v>
      </c>
      <c r="I27" s="6">
        <f t="shared" si="6"/>
        <v>287.5</v>
      </c>
    </row>
    <row r="28" spans="1:9" ht="20.100000000000001" customHeight="1" x14ac:dyDescent="0.25">
      <c r="A28" s="6">
        <v>125</v>
      </c>
      <c r="B28" s="6">
        <f t="shared" si="0"/>
        <v>275</v>
      </c>
      <c r="C28" s="6">
        <f t="shared" si="1"/>
        <v>312.5</v>
      </c>
      <c r="D28" s="6">
        <f t="shared" si="2"/>
        <v>18.75</v>
      </c>
      <c r="E28" s="6">
        <f t="shared" si="3"/>
        <v>293.75</v>
      </c>
      <c r="F28" s="6">
        <f t="shared" si="4"/>
        <v>331.25</v>
      </c>
      <c r="H28" s="6">
        <f t="shared" ref="H28:H40" si="7">(A28+A28*$F$3)*$F$5</f>
        <v>316.25</v>
      </c>
      <c r="I28" s="6">
        <f t="shared" ref="I28:I40" si="8">(A28+A28*$F$3)*$F$6</f>
        <v>359.375</v>
      </c>
    </row>
    <row r="29" spans="1:9" ht="20.100000000000001" customHeight="1" x14ac:dyDescent="0.25">
      <c r="A29" s="6">
        <v>150</v>
      </c>
      <c r="B29" s="6">
        <f t="shared" si="0"/>
        <v>330</v>
      </c>
      <c r="C29" s="6">
        <f t="shared" si="1"/>
        <v>375</v>
      </c>
      <c r="D29" s="6">
        <f t="shared" si="2"/>
        <v>22.5</v>
      </c>
      <c r="E29" s="6">
        <f t="shared" si="3"/>
        <v>352.5</v>
      </c>
      <c r="F29" s="6">
        <f t="shared" si="4"/>
        <v>397.5</v>
      </c>
      <c r="H29" s="6">
        <f t="shared" si="7"/>
        <v>379.50000000000006</v>
      </c>
      <c r="I29" s="6">
        <f t="shared" si="8"/>
        <v>431.25</v>
      </c>
    </row>
    <row r="30" spans="1:9" ht="20.100000000000001" customHeight="1" x14ac:dyDescent="0.25">
      <c r="A30" s="6">
        <v>175</v>
      </c>
      <c r="B30" s="6">
        <f t="shared" si="0"/>
        <v>385.00000000000006</v>
      </c>
      <c r="C30" s="6">
        <f t="shared" si="1"/>
        <v>437.5</v>
      </c>
      <c r="D30" s="6">
        <f t="shared" si="2"/>
        <v>26.25</v>
      </c>
      <c r="E30" s="6">
        <f t="shared" si="3"/>
        <v>411.25000000000006</v>
      </c>
      <c r="F30" s="6">
        <f t="shared" si="4"/>
        <v>463.75</v>
      </c>
      <c r="H30" s="6">
        <f t="shared" si="7"/>
        <v>442.75000000000006</v>
      </c>
      <c r="I30" s="6">
        <f t="shared" si="8"/>
        <v>503.125</v>
      </c>
    </row>
    <row r="31" spans="1:9" ht="20.100000000000001" customHeight="1" x14ac:dyDescent="0.25">
      <c r="A31" s="6">
        <v>200</v>
      </c>
      <c r="B31" s="6">
        <f t="shared" si="0"/>
        <v>440.00000000000006</v>
      </c>
      <c r="C31" s="6">
        <f t="shared" si="1"/>
        <v>500</v>
      </c>
      <c r="D31" s="6">
        <f t="shared" si="2"/>
        <v>30</v>
      </c>
      <c r="E31" s="6">
        <f t="shared" si="3"/>
        <v>470.00000000000006</v>
      </c>
      <c r="F31" s="6">
        <f t="shared" si="4"/>
        <v>530</v>
      </c>
      <c r="H31" s="6">
        <f t="shared" si="7"/>
        <v>506.00000000000006</v>
      </c>
      <c r="I31" s="6">
        <f t="shared" si="8"/>
        <v>575</v>
      </c>
    </row>
    <row r="32" spans="1:9" ht="20.100000000000001" customHeight="1" x14ac:dyDescent="0.25">
      <c r="A32" s="6">
        <v>250</v>
      </c>
      <c r="B32" s="6">
        <f t="shared" si="0"/>
        <v>550</v>
      </c>
      <c r="C32" s="6">
        <f t="shared" si="1"/>
        <v>625</v>
      </c>
      <c r="D32" s="6">
        <f t="shared" si="2"/>
        <v>37.5</v>
      </c>
      <c r="E32" s="6">
        <f t="shared" si="3"/>
        <v>587.5</v>
      </c>
      <c r="F32" s="6">
        <f t="shared" si="4"/>
        <v>662.5</v>
      </c>
      <c r="H32" s="6">
        <f t="shared" si="7"/>
        <v>632.5</v>
      </c>
      <c r="I32" s="6">
        <f t="shared" si="8"/>
        <v>718.75</v>
      </c>
    </row>
    <row r="33" spans="1:9" ht="20.100000000000001" customHeight="1" x14ac:dyDescent="0.25">
      <c r="A33" s="6">
        <v>300</v>
      </c>
      <c r="B33" s="6">
        <f t="shared" si="0"/>
        <v>660</v>
      </c>
      <c r="C33" s="6">
        <f t="shared" si="1"/>
        <v>750</v>
      </c>
      <c r="D33" s="6">
        <f t="shared" si="2"/>
        <v>45</v>
      </c>
      <c r="E33" s="6">
        <f t="shared" si="3"/>
        <v>705</v>
      </c>
      <c r="F33" s="6">
        <f t="shared" si="4"/>
        <v>795</v>
      </c>
      <c r="H33" s="6">
        <f t="shared" si="7"/>
        <v>759.00000000000011</v>
      </c>
      <c r="I33" s="6">
        <f t="shared" si="8"/>
        <v>862.5</v>
      </c>
    </row>
    <row r="34" spans="1:9" ht="20.100000000000001" customHeight="1" x14ac:dyDescent="0.25">
      <c r="A34" s="6">
        <v>350</v>
      </c>
      <c r="B34" s="6">
        <f t="shared" si="0"/>
        <v>770.00000000000011</v>
      </c>
      <c r="C34" s="6">
        <f t="shared" si="1"/>
        <v>875</v>
      </c>
      <c r="D34" s="6">
        <f t="shared" si="2"/>
        <v>52.5</v>
      </c>
      <c r="E34" s="6">
        <f t="shared" si="3"/>
        <v>822.50000000000011</v>
      </c>
      <c r="F34" s="6">
        <f t="shared" si="4"/>
        <v>927.5</v>
      </c>
      <c r="H34" s="6">
        <f t="shared" si="7"/>
        <v>885.50000000000011</v>
      </c>
      <c r="I34" s="6">
        <f t="shared" si="8"/>
        <v>1006.25</v>
      </c>
    </row>
    <row r="35" spans="1:9" ht="20.100000000000001" customHeight="1" x14ac:dyDescent="0.25">
      <c r="A35" s="6">
        <v>400</v>
      </c>
      <c r="B35" s="6">
        <f t="shared" si="0"/>
        <v>880.00000000000011</v>
      </c>
      <c r="C35" s="6">
        <f t="shared" si="1"/>
        <v>1000</v>
      </c>
      <c r="D35" s="6">
        <f t="shared" si="2"/>
        <v>60</v>
      </c>
      <c r="E35" s="6">
        <f t="shared" si="3"/>
        <v>940.00000000000011</v>
      </c>
      <c r="F35" s="6">
        <f t="shared" si="4"/>
        <v>1060</v>
      </c>
      <c r="H35" s="6">
        <f t="shared" si="7"/>
        <v>1012.0000000000001</v>
      </c>
      <c r="I35" s="6">
        <f t="shared" si="8"/>
        <v>1150</v>
      </c>
    </row>
    <row r="36" spans="1:9" ht="20.100000000000001" customHeight="1" x14ac:dyDescent="0.25">
      <c r="A36" s="6">
        <v>450</v>
      </c>
      <c r="B36" s="6">
        <f t="shared" si="0"/>
        <v>990.00000000000011</v>
      </c>
      <c r="C36" s="6">
        <f t="shared" si="1"/>
        <v>1125</v>
      </c>
      <c r="D36" s="6">
        <f t="shared" si="2"/>
        <v>67.5</v>
      </c>
      <c r="E36" s="6">
        <f t="shared" si="3"/>
        <v>1057.5</v>
      </c>
      <c r="F36" s="6">
        <f t="shared" si="4"/>
        <v>1192.5</v>
      </c>
      <c r="H36" s="6">
        <f t="shared" si="7"/>
        <v>1138.5</v>
      </c>
      <c r="I36" s="6">
        <f t="shared" si="8"/>
        <v>1293.75</v>
      </c>
    </row>
    <row r="37" spans="1:9" ht="20.100000000000001" customHeight="1" x14ac:dyDescent="0.25">
      <c r="A37" s="6">
        <v>500</v>
      </c>
      <c r="B37" s="6">
        <f t="shared" si="0"/>
        <v>1100</v>
      </c>
      <c r="C37" s="6">
        <f t="shared" si="1"/>
        <v>1250</v>
      </c>
      <c r="D37" s="6">
        <f t="shared" si="2"/>
        <v>75</v>
      </c>
      <c r="E37" s="6">
        <f t="shared" si="3"/>
        <v>1175</v>
      </c>
      <c r="F37" s="6">
        <f t="shared" si="4"/>
        <v>1325</v>
      </c>
      <c r="H37" s="6">
        <f t="shared" si="7"/>
        <v>1265</v>
      </c>
      <c r="I37" s="6">
        <f t="shared" si="8"/>
        <v>1437.5</v>
      </c>
    </row>
    <row r="38" spans="1:9" x14ac:dyDescent="0.25">
      <c r="H38" s="20"/>
      <c r="I38" s="20"/>
    </row>
    <row r="39" spans="1:9" ht="15.75" thickBot="1" x14ac:dyDescent="0.3">
      <c r="A39" s="3" t="s">
        <v>15</v>
      </c>
      <c r="H39" s="20"/>
      <c r="I39" s="20"/>
    </row>
    <row r="40" spans="1:9" ht="15.75" thickBot="1" x14ac:dyDescent="0.3">
      <c r="A40" s="19">
        <v>0</v>
      </c>
      <c r="B40" s="18">
        <f t="shared" ref="B40" si="9">A40*$B$13</f>
        <v>0</v>
      </c>
      <c r="C40" s="6">
        <f t="shared" ref="C40" si="10">A40*$C$13</f>
        <v>0</v>
      </c>
      <c r="D40" s="6">
        <f t="shared" ref="D40" si="11">A40*$D$13</f>
        <v>0</v>
      </c>
      <c r="E40" s="6">
        <f t="shared" ref="E40" si="12">B40+D40</f>
        <v>0</v>
      </c>
      <c r="F40" s="6">
        <f t="shared" ref="F40" si="13">C40+D40</f>
        <v>0</v>
      </c>
      <c r="H40" s="6">
        <f t="shared" si="7"/>
        <v>0</v>
      </c>
      <c r="I40" s="6">
        <f t="shared" si="8"/>
        <v>0</v>
      </c>
    </row>
    <row r="41" spans="1:9" x14ac:dyDescent="0.25">
      <c r="A41" s="1"/>
    </row>
    <row r="42" spans="1:9" x14ac:dyDescent="0.25">
      <c r="A42" s="1"/>
    </row>
    <row r="43" spans="1:9" x14ac:dyDescent="0.25">
      <c r="A43" s="1"/>
    </row>
    <row r="44" spans="1:9" x14ac:dyDescent="0.25">
      <c r="A44" s="1"/>
    </row>
    <row r="45" spans="1:9" x14ac:dyDescent="0.25">
      <c r="A45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Tariff Surcharge Calculator</vt:lpstr>
      <vt:lpstr>Surcharge Calculator w Extra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Bjork</dc:creator>
  <cp:lastModifiedBy>Nathan Slavik</cp:lastModifiedBy>
  <cp:lastPrinted>2025-04-16T17:11:40Z</cp:lastPrinted>
  <dcterms:created xsi:type="dcterms:W3CDTF">2015-06-05T18:17:20Z</dcterms:created>
  <dcterms:modified xsi:type="dcterms:W3CDTF">2025-04-28T15:54:56Z</dcterms:modified>
</cp:coreProperties>
</file>